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__vorlesung__\angewandte_biomechanik\ab_20ws\"/>
    </mc:Choice>
  </mc:AlternateContent>
  <bookViews>
    <workbookView xWindow="0" yWindow="0" windowWidth="28800" windowHeight="12300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" i="1" l="1"/>
  <c r="K4" i="1"/>
  <c r="M4" i="1" l="1"/>
  <c r="N4" i="1" s="1"/>
  <c r="O4" i="1" s="1"/>
  <c r="J4" i="1"/>
  <c r="I4" i="1"/>
  <c r="H4" i="1"/>
  <c r="G4" i="1"/>
</calcChain>
</file>

<file path=xl/sharedStrings.xml><?xml version="1.0" encoding="utf-8"?>
<sst xmlns="http://schemas.openxmlformats.org/spreadsheetml/2006/main" count="31" uniqueCount="23">
  <si>
    <t>Ferse</t>
  </si>
  <si>
    <t>x</t>
  </si>
  <si>
    <t>y</t>
  </si>
  <si>
    <t>Knie</t>
  </si>
  <si>
    <t>Hüfte</t>
  </si>
  <si>
    <t>AC</t>
  </si>
  <si>
    <t>AB</t>
  </si>
  <si>
    <t>a</t>
  </si>
  <si>
    <t>e4-c4</t>
  </si>
  <si>
    <t>f4-d4</t>
  </si>
  <si>
    <t>a4-c4</t>
  </si>
  <si>
    <t>b4-d4</t>
  </si>
  <si>
    <t>b</t>
  </si>
  <si>
    <t>bruch</t>
  </si>
  <si>
    <t>knie</t>
  </si>
  <si>
    <t>arccos(m4)</t>
  </si>
  <si>
    <t>winkel (rad)</t>
  </si>
  <si>
    <t xml:space="preserve"> </t>
  </si>
  <si>
    <t>winkel (°)</t>
  </si>
  <si>
    <t>n4*180/3.14</t>
  </si>
  <si>
    <t>(G4*I4+H4*J4)/(K4*L4)</t>
  </si>
  <si>
    <t>WURZEL(G4^2+H4^2)</t>
  </si>
  <si>
    <t>WURZEL(I4^2+J4^2)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</si>
</sst>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"/>
    <numFmt numFmtId="165" formatCode="0.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64" fontId="0" fillId="0" borderId="0" xfId="0" applyNumberFormat="1"/>
    <xf numFmtId="165" fontId="0" fillId="0" borderId="0" xfId="0" applyNumberForma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"/>
  <sheetViews>
    <sheetView tabSelected="1" workbookViewId="0">
      <selection activeCell="L5" sqref="L5"/>
    </sheetView>
  </sheetViews>
  <sheetFormatPr baseColWidth="10" defaultRowHeight="15" x14ac:dyDescent="0.25"/>
  <cols>
    <col min="1" max="1" width="6.42578125" customWidth="1"/>
    <col min="2" max="2" width="7.42578125" customWidth="1"/>
    <col min="3" max="3" width="7.85546875" customWidth="1"/>
    <col min="4" max="4" width="6.42578125" customWidth="1"/>
    <col min="5" max="5" width="7.140625" customWidth="1"/>
    <col min="6" max="6" width="6.85546875" customWidth="1"/>
    <col min="7" max="7" width="8.28515625" customWidth="1"/>
    <col min="8" max="8" width="7.5703125" customWidth="1"/>
    <col min="9" max="9" width="8.140625" customWidth="1"/>
    <col min="10" max="10" width="7.5703125" customWidth="1"/>
    <col min="11" max="11" width="19.140625" customWidth="1"/>
    <col min="12" max="12" width="17.85546875" customWidth="1"/>
    <col min="13" max="13" width="22.7109375" customWidth="1"/>
    <col min="14" max="14" width="13.5703125" customWidth="1"/>
  </cols>
  <sheetData>
    <row r="1" spans="1:15" x14ac:dyDescent="0.25">
      <c r="A1" t="s">
        <v>0</v>
      </c>
      <c r="C1" t="s">
        <v>3</v>
      </c>
      <c r="E1" t="s">
        <v>4</v>
      </c>
      <c r="G1" t="s">
        <v>5</v>
      </c>
      <c r="I1" t="s">
        <v>6</v>
      </c>
      <c r="K1" t="s">
        <v>7</v>
      </c>
      <c r="L1" t="s">
        <v>12</v>
      </c>
      <c r="M1" t="s">
        <v>13</v>
      </c>
      <c r="N1" t="s">
        <v>14</v>
      </c>
      <c r="O1" t="s">
        <v>17</v>
      </c>
    </row>
    <row r="2" spans="1:15" x14ac:dyDescent="0.25">
      <c r="A2" t="s">
        <v>1</v>
      </c>
      <c r="B2" t="s">
        <v>2</v>
      </c>
      <c r="C2" t="s">
        <v>1</v>
      </c>
      <c r="D2" t="s">
        <v>2</v>
      </c>
      <c r="E2" t="s">
        <v>1</v>
      </c>
      <c r="F2" t="s">
        <v>2</v>
      </c>
      <c r="G2" t="s">
        <v>1</v>
      </c>
      <c r="H2" t="s">
        <v>2</v>
      </c>
      <c r="I2" t="s">
        <v>1</v>
      </c>
      <c r="J2" t="s">
        <v>2</v>
      </c>
      <c r="N2" t="s">
        <v>16</v>
      </c>
      <c r="O2" t="s">
        <v>18</v>
      </c>
    </row>
    <row r="3" spans="1:15" x14ac:dyDescent="0.25">
      <c r="G3" t="s">
        <v>8</v>
      </c>
      <c r="H3" t="s">
        <v>9</v>
      </c>
      <c r="I3" t="s">
        <v>10</v>
      </c>
      <c r="J3" t="s">
        <v>11</v>
      </c>
      <c r="K3" t="s">
        <v>21</v>
      </c>
      <c r="L3" t="s">
        <v>22</v>
      </c>
      <c r="M3" t="s">
        <v>20</v>
      </c>
      <c r="N3" t="s">
        <v>15</v>
      </c>
      <c r="O3" t="s">
        <v>19</v>
      </c>
    </row>
    <row r="4" spans="1:15" s="1" customFormat="1" x14ac:dyDescent="0.25">
      <c r="A4" s="2">
        <v>0</v>
      </c>
      <c r="B4" s="2">
        <v>0</v>
      </c>
      <c r="C4" s="2">
        <v>0.02</v>
      </c>
      <c r="D4" s="2">
        <v>0.4</v>
      </c>
      <c r="E4" s="2">
        <v>-0.2</v>
      </c>
      <c r="F4" s="2">
        <v>0.8</v>
      </c>
      <c r="G4" s="2">
        <f>E4-C4</f>
        <v>-0.22</v>
      </c>
      <c r="H4" s="2">
        <f>F4-D4</f>
        <v>0.4</v>
      </c>
      <c r="I4" s="2">
        <f>A4-C4</f>
        <v>-0.02</v>
      </c>
      <c r="J4" s="2">
        <f>B4-D4</f>
        <v>-0.4</v>
      </c>
      <c r="K4" s="1">
        <f>SQRT(G4^2+H4^2)</f>
        <v>0.45650848842053315</v>
      </c>
      <c r="L4" s="1">
        <f>SQRT(I4^2+J4^2)</f>
        <v>0.40049968789001578</v>
      </c>
      <c r="M4" s="1">
        <f>(G4*I4+H4*J4)/(K4*L4)</f>
        <v>-0.85105681422857582</v>
      </c>
      <c r="N4" s="1">
        <f>ACOS(M4)</f>
        <v>2.5887910469399897</v>
      </c>
      <c r="O4" s="1">
        <f>N4*180/3.14</f>
        <v>148.40203453796119</v>
      </c>
    </row>
  </sheetData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Mössner, Martin</dc:creator>
  <cp:lastModifiedBy>Mössner, Martin</cp:lastModifiedBy>
  <dcterms:created xsi:type="dcterms:W3CDTF">2020-06-09T08:26:07Z</dcterms:created>
  <dcterms:modified xsi:type="dcterms:W3CDTF">2020-10-16T13:33:22Z</dcterms:modified>
</cp:coreProperties>
</file>