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vorlesung__\aktuelle_forschung_biomechanik\afb_21s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M10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L10" i="1"/>
  <c r="A3" i="1" l="1"/>
  <c r="B3" i="1" l="1"/>
  <c r="C3" i="1" s="1"/>
  <c r="A4" i="1"/>
  <c r="A5" i="1" l="1"/>
  <c r="B5" i="1" s="1"/>
  <c r="C5" i="1" s="1"/>
  <c r="B4" i="1"/>
  <c r="C4" i="1" s="1"/>
  <c r="A6" i="1" l="1"/>
  <c r="B6" i="1" s="1"/>
  <c r="C6" i="1" s="1"/>
  <c r="A7" i="1" l="1"/>
  <c r="B7" i="1" s="1"/>
  <c r="C7" i="1" s="1"/>
  <c r="A8" i="1"/>
  <c r="B8" i="1" s="1"/>
  <c r="C8" i="1" s="1"/>
  <c r="A9" i="1" l="1"/>
  <c r="B9" i="1" s="1"/>
  <c r="C9" i="1" s="1"/>
  <c r="A10" i="1" l="1"/>
  <c r="B10" i="1" s="1"/>
  <c r="C10" i="1" s="1"/>
  <c r="A11" i="1" l="1"/>
  <c r="B11" i="1" s="1"/>
  <c r="C11" i="1" s="1"/>
  <c r="A12" i="1" l="1"/>
  <c r="B12" i="1" s="1"/>
  <c r="C12" i="1" s="1"/>
  <c r="A13" i="1" l="1"/>
  <c r="B13" i="1" s="1"/>
  <c r="C13" i="1" s="1"/>
  <c r="A14" i="1" l="1"/>
  <c r="B14" i="1" s="1"/>
  <c r="C14" i="1" s="1"/>
  <c r="A15" i="1" l="1"/>
  <c r="B15" i="1" s="1"/>
  <c r="C15" i="1" s="1"/>
  <c r="A16" i="1" l="1"/>
  <c r="B16" i="1" s="1"/>
  <c r="C16" i="1" s="1"/>
  <c r="A17" i="1" l="1"/>
  <c r="B17" i="1" s="1"/>
  <c r="C17" i="1" s="1"/>
  <c r="A18" i="1" l="1"/>
  <c r="B18" i="1" s="1"/>
  <c r="C18" i="1" s="1"/>
  <c r="A19" i="1" l="1"/>
  <c r="B19" i="1" s="1"/>
  <c r="C19" i="1" s="1"/>
  <c r="A20" i="1" l="1"/>
  <c r="B20" i="1" s="1"/>
  <c r="C20" i="1" s="1"/>
  <c r="A21" i="1" l="1"/>
  <c r="B21" i="1" s="1"/>
  <c r="C21" i="1" s="1"/>
  <c r="A22" i="1" l="1"/>
  <c r="B22" i="1" s="1"/>
  <c r="C22" i="1" s="1"/>
  <c r="A23" i="1" l="1"/>
  <c r="B23" i="1" s="1"/>
  <c r="C23" i="1" s="1"/>
  <c r="A24" i="1" l="1"/>
  <c r="B24" i="1" s="1"/>
  <c r="C24" i="1" s="1"/>
  <c r="A25" i="1" l="1"/>
  <c r="B25" i="1" s="1"/>
  <c r="C25" i="1" s="1"/>
  <c r="A26" i="1" l="1"/>
  <c r="B26" i="1" s="1"/>
  <c r="C26" i="1" s="1"/>
  <c r="A27" i="1" l="1"/>
  <c r="B27" i="1" s="1"/>
  <c r="C27" i="1" s="1"/>
  <c r="A28" i="1" l="1"/>
  <c r="B28" i="1" s="1"/>
  <c r="C28" i="1" s="1"/>
  <c r="A29" i="1" l="1"/>
  <c r="B29" i="1" s="1"/>
  <c r="C29" i="1" s="1"/>
  <c r="A30" i="1" l="1"/>
  <c r="B30" i="1" s="1"/>
  <c r="C30" i="1" s="1"/>
  <c r="A31" i="1" l="1"/>
  <c r="B31" i="1" s="1"/>
  <c r="C31" i="1" s="1"/>
  <c r="A32" i="1" l="1"/>
  <c r="B32" i="1" s="1"/>
  <c r="C32" i="1" s="1"/>
  <c r="A33" i="1" l="1"/>
  <c r="B33" i="1" s="1"/>
  <c r="C33" i="1" s="1"/>
</calcChain>
</file>

<file path=xl/sharedStrings.xml><?xml version="1.0" encoding="utf-8"?>
<sst xmlns="http://schemas.openxmlformats.org/spreadsheetml/2006/main" count="19" uniqueCount="15">
  <si>
    <t>Ls0</t>
  </si>
  <si>
    <t>Vas. Lat.</t>
  </si>
  <si>
    <t>phi (°)</t>
  </si>
  <si>
    <t>phi0</t>
  </si>
  <si>
    <t>Δphi</t>
  </si>
  <si>
    <t>phi (rad)</t>
  </si>
  <si>
    <t>l0</t>
  </si>
  <si>
    <t>r1</t>
  </si>
  <si>
    <t>LM (m)</t>
  </si>
  <si>
    <t>Phi</t>
  </si>
  <si>
    <t>cos(Phi)</t>
  </si>
  <si>
    <t>LK (m)</t>
  </si>
  <si>
    <t>LS (m)</t>
  </si>
  <si>
    <t>Rect.Fem.</t>
  </si>
  <si>
    <t>Rect.Fem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</si>
</sst>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Muskelfaserlänge LK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LK1 (m)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Tabelle1!$A$3:$A$55</c:f>
              <c:numCache>
                <c:formatCode>0.000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Tabelle1!$D$3:$D$55</c:f>
              <c:numCache>
                <c:formatCode>0.000</c:formatCode>
                <c:ptCount val="53"/>
                <c:pt idx="0">
                  <c:v>4.6896343633447919E-2</c:v>
                </c:pt>
                <c:pt idx="1">
                  <c:v>4.9225977304304475E-2</c:v>
                </c:pt>
                <c:pt idx="2">
                  <c:v>5.1555610975161058E-2</c:v>
                </c:pt>
                <c:pt idx="3">
                  <c:v>5.3885244646017613E-2</c:v>
                </c:pt>
                <c:pt idx="4">
                  <c:v>5.6214878316874169E-2</c:v>
                </c:pt>
                <c:pt idx="5">
                  <c:v>5.8544511987730724E-2</c:v>
                </c:pt>
                <c:pt idx="6">
                  <c:v>6.0874145658587279E-2</c:v>
                </c:pt>
                <c:pt idx="7">
                  <c:v>6.3203779329443863E-2</c:v>
                </c:pt>
                <c:pt idx="8">
                  <c:v>6.5533413000300411E-2</c:v>
                </c:pt>
                <c:pt idx="9">
                  <c:v>6.7863046671156974E-2</c:v>
                </c:pt>
                <c:pt idx="10">
                  <c:v>7.0192680342013522E-2</c:v>
                </c:pt>
                <c:pt idx="11">
                  <c:v>7.2522314012870112E-2</c:v>
                </c:pt>
                <c:pt idx="12">
                  <c:v>7.4851947683726661E-2</c:v>
                </c:pt>
                <c:pt idx="13">
                  <c:v>7.7181581354583223E-2</c:v>
                </c:pt>
                <c:pt idx="14">
                  <c:v>7.9511215025439771E-2</c:v>
                </c:pt>
                <c:pt idx="15">
                  <c:v>8.1840848696296362E-2</c:v>
                </c:pt>
                <c:pt idx="16">
                  <c:v>8.4170482367152924E-2</c:v>
                </c:pt>
                <c:pt idx="17">
                  <c:v>8.6500116038009472E-2</c:v>
                </c:pt>
                <c:pt idx="18">
                  <c:v>8.8829749708866063E-2</c:v>
                </c:pt>
                <c:pt idx="19">
                  <c:v>9.1159383379722611E-2</c:v>
                </c:pt>
                <c:pt idx="20">
                  <c:v>9.3489017050579173E-2</c:v>
                </c:pt>
                <c:pt idx="21">
                  <c:v>9.581865072143575E-2</c:v>
                </c:pt>
                <c:pt idx="22">
                  <c:v>9.8148284392292284E-2</c:v>
                </c:pt>
                <c:pt idx="23">
                  <c:v>0.10047791806314886</c:v>
                </c:pt>
                <c:pt idx="24">
                  <c:v>0.1028075517340054</c:v>
                </c:pt>
                <c:pt idx="25">
                  <c:v>0.10513718540486197</c:v>
                </c:pt>
                <c:pt idx="26">
                  <c:v>0.10746681907571856</c:v>
                </c:pt>
                <c:pt idx="27">
                  <c:v>0.10979645274657508</c:v>
                </c:pt>
                <c:pt idx="28">
                  <c:v>0.11212608641743167</c:v>
                </c:pt>
                <c:pt idx="29">
                  <c:v>0.11445572008828819</c:v>
                </c:pt>
                <c:pt idx="30">
                  <c:v>0.11678535375914478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ED-44B6-9B83-BC84B5D3FDF8}"/>
            </c:ext>
          </c:extLst>
        </c:ser>
        <c:ser>
          <c:idx val="4"/>
          <c:order val="1"/>
          <c:tx>
            <c:v>LK2 (m)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Tabelle1!$G$3:$G$33</c:f>
              <c:numCache>
                <c:formatCode>0.000</c:formatCode>
                <c:ptCount val="31"/>
                <c:pt idx="0">
                  <c:v>7.0913897105765608E-2</c:v>
                </c:pt>
                <c:pt idx="1">
                  <c:v>7.3243530776622198E-2</c:v>
                </c:pt>
                <c:pt idx="2">
                  <c:v>7.5573164447478719E-2</c:v>
                </c:pt>
                <c:pt idx="3">
                  <c:v>7.7902798118335309E-2</c:v>
                </c:pt>
                <c:pt idx="4">
                  <c:v>8.023243178919183E-2</c:v>
                </c:pt>
                <c:pt idx="5">
                  <c:v>8.256206546004842E-2</c:v>
                </c:pt>
                <c:pt idx="6">
                  <c:v>8.4891699130904996E-2</c:v>
                </c:pt>
                <c:pt idx="7">
                  <c:v>8.7221332801761531E-2</c:v>
                </c:pt>
                <c:pt idx="8">
                  <c:v>8.9550966472618107E-2</c:v>
                </c:pt>
                <c:pt idx="9">
                  <c:v>9.1880600143474697E-2</c:v>
                </c:pt>
                <c:pt idx="10">
                  <c:v>9.4210233814331218E-2</c:v>
                </c:pt>
                <c:pt idx="11">
                  <c:v>9.6539867485187808E-2</c:v>
                </c:pt>
                <c:pt idx="12">
                  <c:v>9.8869501156044329E-2</c:v>
                </c:pt>
                <c:pt idx="13">
                  <c:v>0.10119913482690092</c:v>
                </c:pt>
                <c:pt idx="14">
                  <c:v>0.1035287684977575</c:v>
                </c:pt>
                <c:pt idx="15">
                  <c:v>0.10585840216861403</c:v>
                </c:pt>
                <c:pt idx="16">
                  <c:v>0.10818803583947061</c:v>
                </c:pt>
                <c:pt idx="17">
                  <c:v>0.1105176695103272</c:v>
                </c:pt>
                <c:pt idx="18">
                  <c:v>0.11284730318118372</c:v>
                </c:pt>
                <c:pt idx="19">
                  <c:v>0.11517693685204031</c:v>
                </c:pt>
                <c:pt idx="20">
                  <c:v>0.11750657052289683</c:v>
                </c:pt>
                <c:pt idx="21">
                  <c:v>0.11983620419375342</c:v>
                </c:pt>
                <c:pt idx="22">
                  <c:v>0.12216583786460999</c:v>
                </c:pt>
                <c:pt idx="23">
                  <c:v>0.12449547153546653</c:v>
                </c:pt>
                <c:pt idx="24">
                  <c:v>0.12682510520632312</c:v>
                </c:pt>
                <c:pt idx="25">
                  <c:v>0.12915473887717963</c:v>
                </c:pt>
                <c:pt idx="26">
                  <c:v>0.13148437254803622</c:v>
                </c:pt>
                <c:pt idx="27">
                  <c:v>0.13381400621889281</c:v>
                </c:pt>
                <c:pt idx="28">
                  <c:v>0.1361436398897494</c:v>
                </c:pt>
                <c:pt idx="29">
                  <c:v>0.1384732735606059</c:v>
                </c:pt>
                <c:pt idx="30">
                  <c:v>0.14080290723146249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AB-4799-82FE-50EEFB58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44984"/>
        <c:axId val="320539408"/>
      </c:scatterChart>
      <c:valAx>
        <c:axId val="32054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Kniewinkel: phi (°)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39408"/>
        <c:crosses val="autoZero"/>
        <c:crossBetween val="midCat"/>
      </c:valAx>
      <c:valAx>
        <c:axId val="3205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LK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4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Sehnenlänge 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LS1 (m)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Tabelle1!$A$3:$A$55</c:f>
              <c:numCache>
                <c:formatCode>0.000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Tabelle1!$E$3:$E$55</c:f>
              <c:numCache>
                <c:formatCode>0.000</c:formatCode>
                <c:ptCount val="53"/>
                <c:pt idx="0">
                  <c:v>0.157</c:v>
                </c:pt>
                <c:pt idx="1">
                  <c:v>0.157</c:v>
                </c:pt>
                <c:pt idx="2">
                  <c:v>0.157</c:v>
                </c:pt>
                <c:pt idx="3">
                  <c:v>0.157</c:v>
                </c:pt>
                <c:pt idx="4">
                  <c:v>0.157</c:v>
                </c:pt>
                <c:pt idx="5">
                  <c:v>0.157</c:v>
                </c:pt>
                <c:pt idx="6">
                  <c:v>0.157</c:v>
                </c:pt>
                <c:pt idx="7">
                  <c:v>0.157</c:v>
                </c:pt>
                <c:pt idx="8">
                  <c:v>0.157</c:v>
                </c:pt>
                <c:pt idx="9">
                  <c:v>0.157</c:v>
                </c:pt>
                <c:pt idx="10">
                  <c:v>0.157</c:v>
                </c:pt>
                <c:pt idx="11">
                  <c:v>0.157</c:v>
                </c:pt>
                <c:pt idx="12">
                  <c:v>0.157</c:v>
                </c:pt>
                <c:pt idx="13">
                  <c:v>0.157</c:v>
                </c:pt>
                <c:pt idx="14">
                  <c:v>0.157</c:v>
                </c:pt>
                <c:pt idx="15">
                  <c:v>0.157</c:v>
                </c:pt>
                <c:pt idx="16">
                  <c:v>0.157</c:v>
                </c:pt>
                <c:pt idx="17">
                  <c:v>0.157</c:v>
                </c:pt>
                <c:pt idx="18">
                  <c:v>0.157</c:v>
                </c:pt>
                <c:pt idx="19">
                  <c:v>0.157</c:v>
                </c:pt>
                <c:pt idx="20">
                  <c:v>0.157</c:v>
                </c:pt>
                <c:pt idx="21">
                  <c:v>0.157</c:v>
                </c:pt>
                <c:pt idx="22">
                  <c:v>0.157</c:v>
                </c:pt>
                <c:pt idx="23">
                  <c:v>0.157</c:v>
                </c:pt>
                <c:pt idx="24">
                  <c:v>0.157</c:v>
                </c:pt>
                <c:pt idx="25">
                  <c:v>0.157</c:v>
                </c:pt>
                <c:pt idx="26">
                  <c:v>0.157</c:v>
                </c:pt>
                <c:pt idx="27">
                  <c:v>0.157</c:v>
                </c:pt>
                <c:pt idx="28">
                  <c:v>0.157</c:v>
                </c:pt>
                <c:pt idx="29">
                  <c:v>0.157</c:v>
                </c:pt>
                <c:pt idx="30">
                  <c:v>0.157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5-491B-8347-9DB53EE8A2FC}"/>
            </c:ext>
          </c:extLst>
        </c:ser>
        <c:ser>
          <c:idx val="5"/>
          <c:order val="1"/>
          <c:tx>
            <c:v>LS2 (m)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Tabelle1!$H$3:$H$33</c:f>
              <c:numCache>
                <c:formatCode>0.000</c:formatCode>
                <c:ptCount val="31"/>
                <c:pt idx="0">
                  <c:v>0.34599999999999997</c:v>
                </c:pt>
                <c:pt idx="1">
                  <c:v>0.34599999999999997</c:v>
                </c:pt>
                <c:pt idx="2">
                  <c:v>0.34599999999999997</c:v>
                </c:pt>
                <c:pt idx="3">
                  <c:v>0.34599999999999997</c:v>
                </c:pt>
                <c:pt idx="4">
                  <c:v>0.34599999999999997</c:v>
                </c:pt>
                <c:pt idx="5">
                  <c:v>0.34599999999999997</c:v>
                </c:pt>
                <c:pt idx="6">
                  <c:v>0.34599999999999997</c:v>
                </c:pt>
                <c:pt idx="7">
                  <c:v>0.34599999999999997</c:v>
                </c:pt>
                <c:pt idx="8">
                  <c:v>0.34599999999999997</c:v>
                </c:pt>
                <c:pt idx="9">
                  <c:v>0.34599999999999997</c:v>
                </c:pt>
                <c:pt idx="10">
                  <c:v>0.34599999999999997</c:v>
                </c:pt>
                <c:pt idx="11">
                  <c:v>0.34599999999999997</c:v>
                </c:pt>
                <c:pt idx="12">
                  <c:v>0.34599999999999997</c:v>
                </c:pt>
                <c:pt idx="13">
                  <c:v>0.34599999999999997</c:v>
                </c:pt>
                <c:pt idx="14">
                  <c:v>0.34599999999999997</c:v>
                </c:pt>
                <c:pt idx="15">
                  <c:v>0.34599999999999997</c:v>
                </c:pt>
                <c:pt idx="16">
                  <c:v>0.34599999999999997</c:v>
                </c:pt>
                <c:pt idx="17">
                  <c:v>0.34599999999999997</c:v>
                </c:pt>
                <c:pt idx="18">
                  <c:v>0.34599999999999997</c:v>
                </c:pt>
                <c:pt idx="19">
                  <c:v>0.34599999999999997</c:v>
                </c:pt>
                <c:pt idx="20">
                  <c:v>0.34599999999999997</c:v>
                </c:pt>
                <c:pt idx="21">
                  <c:v>0.34599999999999997</c:v>
                </c:pt>
                <c:pt idx="22">
                  <c:v>0.34599999999999997</c:v>
                </c:pt>
                <c:pt idx="23">
                  <c:v>0.34599999999999997</c:v>
                </c:pt>
                <c:pt idx="24">
                  <c:v>0.34599999999999997</c:v>
                </c:pt>
                <c:pt idx="25">
                  <c:v>0.34599999999999997</c:v>
                </c:pt>
                <c:pt idx="26">
                  <c:v>0.34599999999999997</c:v>
                </c:pt>
                <c:pt idx="27">
                  <c:v>0.34599999999999997</c:v>
                </c:pt>
                <c:pt idx="28">
                  <c:v>0.34599999999999997</c:v>
                </c:pt>
                <c:pt idx="29">
                  <c:v>0.34599999999999997</c:v>
                </c:pt>
                <c:pt idx="30">
                  <c:v>0.34599999999999997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2B5-491B-8347-9DB53EE8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44984"/>
        <c:axId val="320539408"/>
      </c:scatterChart>
      <c:valAx>
        <c:axId val="32054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Kniewinkel: phi (°)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39408"/>
        <c:crosses val="autoZero"/>
        <c:crossBetween val="midCat"/>
      </c:valAx>
      <c:valAx>
        <c:axId val="3205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LS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4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Muskellänge LM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LM1 (m)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Tabelle1!$A$3:$A$55</c:f>
              <c:numCache>
                <c:formatCode>0.000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Tabelle1!$C$3:$C$55</c:f>
              <c:numCache>
                <c:formatCode>0.000</c:formatCode>
                <c:ptCount val="53"/>
                <c:pt idx="0">
                  <c:v>0.20230000000000001</c:v>
                </c:pt>
                <c:pt idx="1">
                  <c:v>0.20455033333333333</c:v>
                </c:pt>
                <c:pt idx="2">
                  <c:v>0.20680066666666669</c:v>
                </c:pt>
                <c:pt idx="3">
                  <c:v>0.20905100000000001</c:v>
                </c:pt>
                <c:pt idx="4">
                  <c:v>0.21130133333333334</c:v>
                </c:pt>
                <c:pt idx="5">
                  <c:v>0.21355166666666667</c:v>
                </c:pt>
                <c:pt idx="6">
                  <c:v>0.21580199999999999</c:v>
                </c:pt>
                <c:pt idx="7">
                  <c:v>0.21805233333333335</c:v>
                </c:pt>
                <c:pt idx="8">
                  <c:v>0.22030266666666667</c:v>
                </c:pt>
                <c:pt idx="9">
                  <c:v>0.222553</c:v>
                </c:pt>
                <c:pt idx="10">
                  <c:v>0.22480333333333333</c:v>
                </c:pt>
                <c:pt idx="11">
                  <c:v>0.22705366666666668</c:v>
                </c:pt>
                <c:pt idx="12">
                  <c:v>0.22930400000000001</c:v>
                </c:pt>
                <c:pt idx="13">
                  <c:v>0.23155433333333333</c:v>
                </c:pt>
                <c:pt idx="14">
                  <c:v>0.23380466666666666</c:v>
                </c:pt>
                <c:pt idx="15">
                  <c:v>0.23605500000000001</c:v>
                </c:pt>
                <c:pt idx="16">
                  <c:v>0.23830533333333334</c:v>
                </c:pt>
                <c:pt idx="17">
                  <c:v>0.24055566666666667</c:v>
                </c:pt>
                <c:pt idx="18">
                  <c:v>0.24280600000000002</c:v>
                </c:pt>
                <c:pt idx="19">
                  <c:v>0.24505633333333335</c:v>
                </c:pt>
                <c:pt idx="20">
                  <c:v>0.24730666666666667</c:v>
                </c:pt>
                <c:pt idx="21">
                  <c:v>0.24955700000000003</c:v>
                </c:pt>
                <c:pt idx="22">
                  <c:v>0.25180733333333333</c:v>
                </c:pt>
                <c:pt idx="23">
                  <c:v>0.25405766666666668</c:v>
                </c:pt>
                <c:pt idx="24">
                  <c:v>0.25630799999999998</c:v>
                </c:pt>
                <c:pt idx="25">
                  <c:v>0.25855833333333333</c:v>
                </c:pt>
                <c:pt idx="26">
                  <c:v>0.26080866666666669</c:v>
                </c:pt>
                <c:pt idx="27">
                  <c:v>0.26305899999999999</c:v>
                </c:pt>
                <c:pt idx="28">
                  <c:v>0.26530933333333334</c:v>
                </c:pt>
                <c:pt idx="29">
                  <c:v>0.26755966666666664</c:v>
                </c:pt>
                <c:pt idx="30">
                  <c:v>0.26980999999999999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39-480E-AC08-2D5F18ABE5C6}"/>
            </c:ext>
          </c:extLst>
        </c:ser>
        <c:ser>
          <c:idx val="3"/>
          <c:order val="1"/>
          <c:tx>
            <c:v>LM2 (m)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</c:numCache>
            </c:numRef>
          </c:xVal>
          <c:yVal>
            <c:numRef>
              <c:f>Tabelle1!$F$3:$F$33</c:f>
              <c:numCache>
                <c:formatCode>0.000</c:formatCode>
                <c:ptCount val="31"/>
                <c:pt idx="0">
                  <c:v>0.41449999999999998</c:v>
                </c:pt>
                <c:pt idx="1">
                  <c:v>0.41675033333333333</c:v>
                </c:pt>
                <c:pt idx="2">
                  <c:v>0.41900066666666663</c:v>
                </c:pt>
                <c:pt idx="3">
                  <c:v>0.42125099999999999</c:v>
                </c:pt>
                <c:pt idx="4">
                  <c:v>0.42350133333333329</c:v>
                </c:pt>
                <c:pt idx="5">
                  <c:v>0.42575166666666664</c:v>
                </c:pt>
                <c:pt idx="6">
                  <c:v>0.42800199999999999</c:v>
                </c:pt>
                <c:pt idx="7">
                  <c:v>0.43025233333333329</c:v>
                </c:pt>
                <c:pt idx="8">
                  <c:v>0.43250266666666665</c:v>
                </c:pt>
                <c:pt idx="9">
                  <c:v>0.434753</c:v>
                </c:pt>
                <c:pt idx="10">
                  <c:v>0.4370033333333333</c:v>
                </c:pt>
                <c:pt idx="11">
                  <c:v>0.43925366666666665</c:v>
                </c:pt>
                <c:pt idx="12">
                  <c:v>0.44150399999999995</c:v>
                </c:pt>
                <c:pt idx="13">
                  <c:v>0.44375433333333331</c:v>
                </c:pt>
                <c:pt idx="14">
                  <c:v>0.44600466666666666</c:v>
                </c:pt>
                <c:pt idx="15">
                  <c:v>0.44825499999999996</c:v>
                </c:pt>
                <c:pt idx="16">
                  <c:v>0.45050533333333331</c:v>
                </c:pt>
                <c:pt idx="17">
                  <c:v>0.45275566666666667</c:v>
                </c:pt>
                <c:pt idx="18">
                  <c:v>0.45500599999999997</c:v>
                </c:pt>
                <c:pt idx="19">
                  <c:v>0.45725633333333332</c:v>
                </c:pt>
                <c:pt idx="20">
                  <c:v>0.45950666666666662</c:v>
                </c:pt>
                <c:pt idx="21">
                  <c:v>0.46175699999999997</c:v>
                </c:pt>
                <c:pt idx="22">
                  <c:v>0.46400733333333333</c:v>
                </c:pt>
                <c:pt idx="23">
                  <c:v>0.46625766666666663</c:v>
                </c:pt>
                <c:pt idx="24">
                  <c:v>0.46850799999999998</c:v>
                </c:pt>
                <c:pt idx="25">
                  <c:v>0.47075833333333328</c:v>
                </c:pt>
                <c:pt idx="26">
                  <c:v>0.47300866666666663</c:v>
                </c:pt>
                <c:pt idx="27">
                  <c:v>0.47525899999999999</c:v>
                </c:pt>
                <c:pt idx="28">
                  <c:v>0.47750933333333334</c:v>
                </c:pt>
                <c:pt idx="29">
                  <c:v>0.47975966666666664</c:v>
                </c:pt>
                <c:pt idx="30">
                  <c:v>0.48200999999999999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139-480E-AC08-2D5F18ABE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544984"/>
        <c:axId val="320539408"/>
      </c:scatterChart>
      <c:valAx>
        <c:axId val="32054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Kniewinkel: phi (°)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39408"/>
        <c:crosses val="autoZero"/>
        <c:crossBetween val="midCat"/>
      </c:valAx>
      <c:valAx>
        <c:axId val="3205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LM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054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18</xdr:row>
      <xdr:rowOff>47625</xdr:rowOff>
    </xdr:from>
    <xdr:to>
      <xdr:col>15</xdr:col>
      <xdr:colOff>666750</xdr:colOff>
      <xdr:row>37</xdr:row>
      <xdr:rowOff>95251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733424</xdr:colOff>
      <xdr:row>18</xdr:row>
      <xdr:rowOff>47625</xdr:rowOff>
    </xdr:from>
    <xdr:to>
      <xdr:col>23</xdr:col>
      <xdr:colOff>628649</xdr:colOff>
      <xdr:row>36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666750</xdr:colOff>
      <xdr:row>1</xdr:row>
      <xdr:rowOff>180976</xdr:rowOff>
    </xdr:from>
    <xdr:to>
      <xdr:col>23</xdr:col>
      <xdr:colOff>571500</xdr:colOff>
      <xdr:row>17</xdr:row>
      <xdr:rowOff>171451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" workbookViewId="0">
      <selection activeCell="O11" sqref="O11"/>
    </sheetView>
  </sheetViews>
  <sheetFormatPr baseColWidth="10" defaultRowHeight="15" x14ac:dyDescent="0.25"/>
  <cols>
    <col min="1" max="2" width="11.42578125" style="1"/>
    <col min="3" max="8" width="9.7109375" style="1" customWidth="1"/>
  </cols>
  <sheetData>
    <row r="1" spans="1:13" ht="15.75" x14ac:dyDescent="0.25">
      <c r="C1" s="5" t="s">
        <v>1</v>
      </c>
      <c r="F1" s="5" t="s">
        <v>13</v>
      </c>
      <c r="G1" s="5"/>
      <c r="H1" s="5"/>
    </row>
    <row r="2" spans="1:13" ht="15.75" x14ac:dyDescent="0.25">
      <c r="A2" s="4" t="s">
        <v>2</v>
      </c>
      <c r="B2" s="4" t="s">
        <v>5</v>
      </c>
      <c r="C2" s="4" t="s">
        <v>8</v>
      </c>
      <c r="D2" s="4" t="s">
        <v>11</v>
      </c>
      <c r="E2" s="4" t="s">
        <v>12</v>
      </c>
      <c r="F2" s="4" t="s">
        <v>8</v>
      </c>
      <c r="G2" s="4" t="s">
        <v>11</v>
      </c>
      <c r="H2" s="4" t="s">
        <v>12</v>
      </c>
      <c r="L2" s="2" t="s">
        <v>1</v>
      </c>
      <c r="M2" s="2" t="s">
        <v>14</v>
      </c>
    </row>
    <row r="3" spans="1:13" ht="15.75" x14ac:dyDescent="0.25">
      <c r="A3" s="1">
        <f>$L$3</f>
        <v>0</v>
      </c>
      <c r="B3" s="1">
        <f>A3*3.14/180</f>
        <v>0</v>
      </c>
      <c r="C3" s="1">
        <f t="shared" ref="C3:C33" si="0">$L$6+$L$7*B3</f>
        <v>0.20230000000000001</v>
      </c>
      <c r="D3" s="1">
        <f>(C3-$L$8)/$L$10</f>
        <v>4.6896343633447919E-2</v>
      </c>
      <c r="E3" s="1">
        <f>$L$8</f>
        <v>0.157</v>
      </c>
      <c r="F3" s="1">
        <f>$M$6+$M$7*B3</f>
        <v>0.41449999999999998</v>
      </c>
      <c r="G3" s="1">
        <f>(F3-$M$8)/$M$10</f>
        <v>7.0913897105765608E-2</v>
      </c>
      <c r="H3" s="1">
        <f>$M$8</f>
        <v>0.34599999999999997</v>
      </c>
      <c r="K3" s="3" t="s">
        <v>3</v>
      </c>
      <c r="L3">
        <v>0</v>
      </c>
    </row>
    <row r="4" spans="1:13" ht="15.75" x14ac:dyDescent="0.25">
      <c r="A4" s="1">
        <f>A3+$L$4</f>
        <v>3</v>
      </c>
      <c r="B4" s="1">
        <f t="shared" ref="B4:B33" si="1">A4*3.14/180</f>
        <v>5.2333333333333336E-2</v>
      </c>
      <c r="C4" s="1">
        <f t="shared" si="0"/>
        <v>0.20455033333333333</v>
      </c>
      <c r="D4" s="1">
        <f t="shared" ref="D4:D33" si="2">(C4-$L$8)/$L$10</f>
        <v>4.9225977304304475E-2</v>
      </c>
      <c r="E4" s="1">
        <f t="shared" ref="E4:E33" si="3">$L$8</f>
        <v>0.157</v>
      </c>
      <c r="F4" s="1">
        <f t="shared" ref="F4:F33" si="4">$M$6+$M$7*B4</f>
        <v>0.41675033333333333</v>
      </c>
      <c r="G4" s="1">
        <f t="shared" ref="G4:G33" si="5">(F4-$M$8)/$M$10</f>
        <v>7.3243530776622198E-2</v>
      </c>
      <c r="H4" s="1">
        <f t="shared" ref="H4:H33" si="6">$M$8</f>
        <v>0.34599999999999997</v>
      </c>
      <c r="K4" s="3" t="s">
        <v>4</v>
      </c>
      <c r="L4">
        <v>3</v>
      </c>
    </row>
    <row r="5" spans="1:13" ht="15.75" x14ac:dyDescent="0.25">
      <c r="A5" s="1">
        <f t="shared" ref="A5:A33" si="7">A4+$L$4</f>
        <v>6</v>
      </c>
      <c r="B5" s="1">
        <f t="shared" si="1"/>
        <v>0.10466666666666667</v>
      </c>
      <c r="C5" s="1">
        <f t="shared" si="0"/>
        <v>0.20680066666666669</v>
      </c>
      <c r="D5" s="1">
        <f t="shared" si="2"/>
        <v>5.1555610975161058E-2</v>
      </c>
      <c r="E5" s="1">
        <f t="shared" si="3"/>
        <v>0.157</v>
      </c>
      <c r="F5" s="1">
        <f t="shared" si="4"/>
        <v>0.41900066666666663</v>
      </c>
      <c r="G5" s="1">
        <f t="shared" si="5"/>
        <v>7.5573164447478719E-2</v>
      </c>
      <c r="H5" s="1">
        <f t="shared" si="6"/>
        <v>0.34599999999999997</v>
      </c>
      <c r="K5" s="3"/>
    </row>
    <row r="6" spans="1:13" ht="15.75" x14ac:dyDescent="0.25">
      <c r="A6" s="1">
        <f t="shared" si="7"/>
        <v>9</v>
      </c>
      <c r="B6" s="1">
        <f t="shared" si="1"/>
        <v>0.157</v>
      </c>
      <c r="C6" s="1">
        <f t="shared" si="0"/>
        <v>0.20905100000000001</v>
      </c>
      <c r="D6" s="1">
        <f t="shared" si="2"/>
        <v>5.3885244646017613E-2</v>
      </c>
      <c r="E6" s="1">
        <f t="shared" si="3"/>
        <v>0.157</v>
      </c>
      <c r="F6" s="1">
        <f t="shared" si="4"/>
        <v>0.42125099999999999</v>
      </c>
      <c r="G6" s="1">
        <f t="shared" si="5"/>
        <v>7.7902798118335309E-2</v>
      </c>
      <c r="H6" s="1">
        <f t="shared" si="6"/>
        <v>0.34599999999999997</v>
      </c>
      <c r="K6" s="3" t="s">
        <v>6</v>
      </c>
      <c r="L6">
        <v>0.20230000000000001</v>
      </c>
      <c r="M6">
        <v>0.41449999999999998</v>
      </c>
    </row>
    <row r="7" spans="1:13" ht="15.75" x14ac:dyDescent="0.25">
      <c r="A7" s="1">
        <f t="shared" si="7"/>
        <v>12</v>
      </c>
      <c r="B7" s="1">
        <f t="shared" si="1"/>
        <v>0.20933333333333334</v>
      </c>
      <c r="C7" s="1">
        <f t="shared" si="0"/>
        <v>0.21130133333333334</v>
      </c>
      <c r="D7" s="1">
        <f t="shared" si="2"/>
        <v>5.6214878316874169E-2</v>
      </c>
      <c r="E7" s="1">
        <f t="shared" si="3"/>
        <v>0.157</v>
      </c>
      <c r="F7" s="1">
        <f t="shared" si="4"/>
        <v>0.42350133333333329</v>
      </c>
      <c r="G7" s="1">
        <f t="shared" si="5"/>
        <v>8.023243178919183E-2</v>
      </c>
      <c r="H7" s="1">
        <f t="shared" si="6"/>
        <v>0.34599999999999997</v>
      </c>
      <c r="K7" s="3" t="s">
        <v>7</v>
      </c>
      <c r="L7">
        <v>4.2999999999999997E-2</v>
      </c>
      <c r="M7">
        <v>4.2999999999999997E-2</v>
      </c>
    </row>
    <row r="8" spans="1:13" ht="15.75" x14ac:dyDescent="0.25">
      <c r="A8" s="1">
        <f t="shared" si="7"/>
        <v>15</v>
      </c>
      <c r="B8" s="1">
        <f t="shared" si="1"/>
        <v>0.26166666666666666</v>
      </c>
      <c r="C8" s="1">
        <f t="shared" si="0"/>
        <v>0.21355166666666667</v>
      </c>
      <c r="D8" s="1">
        <f t="shared" si="2"/>
        <v>5.8544511987730724E-2</v>
      </c>
      <c r="E8" s="1">
        <f t="shared" si="3"/>
        <v>0.157</v>
      </c>
      <c r="F8" s="1">
        <f t="shared" si="4"/>
        <v>0.42575166666666664</v>
      </c>
      <c r="G8" s="1">
        <f t="shared" si="5"/>
        <v>8.256206546004842E-2</v>
      </c>
      <c r="H8" s="1">
        <f t="shared" si="6"/>
        <v>0.34599999999999997</v>
      </c>
      <c r="K8" s="2" t="s">
        <v>0</v>
      </c>
      <c r="L8">
        <v>0.157</v>
      </c>
      <c r="M8">
        <v>0.34599999999999997</v>
      </c>
    </row>
    <row r="9" spans="1:13" ht="15.75" x14ac:dyDescent="0.25">
      <c r="A9" s="1">
        <f t="shared" si="7"/>
        <v>18</v>
      </c>
      <c r="B9" s="1">
        <f t="shared" si="1"/>
        <v>0.314</v>
      </c>
      <c r="C9" s="1">
        <f t="shared" si="0"/>
        <v>0.21580199999999999</v>
      </c>
      <c r="D9" s="1">
        <f t="shared" si="2"/>
        <v>6.0874145658587279E-2</v>
      </c>
      <c r="E9" s="1">
        <f t="shared" si="3"/>
        <v>0.157</v>
      </c>
      <c r="F9" s="1">
        <f t="shared" si="4"/>
        <v>0.42800199999999999</v>
      </c>
      <c r="G9" s="1">
        <f t="shared" si="5"/>
        <v>8.4891699130904996E-2</v>
      </c>
      <c r="H9" s="1">
        <f t="shared" si="6"/>
        <v>0.34599999999999997</v>
      </c>
      <c r="K9" s="2" t="s">
        <v>9</v>
      </c>
      <c r="L9">
        <v>15</v>
      </c>
      <c r="M9">
        <v>15</v>
      </c>
    </row>
    <row r="10" spans="1:13" ht="15.75" x14ac:dyDescent="0.25">
      <c r="A10" s="1">
        <f t="shared" si="7"/>
        <v>21</v>
      </c>
      <c r="B10" s="1">
        <f t="shared" si="1"/>
        <v>0.36633333333333334</v>
      </c>
      <c r="C10" s="1">
        <f t="shared" si="0"/>
        <v>0.21805233333333335</v>
      </c>
      <c r="D10" s="1">
        <f t="shared" si="2"/>
        <v>6.3203779329443863E-2</v>
      </c>
      <c r="E10" s="1">
        <f t="shared" si="3"/>
        <v>0.157</v>
      </c>
      <c r="F10" s="1">
        <f t="shared" si="4"/>
        <v>0.43025233333333329</v>
      </c>
      <c r="G10" s="1">
        <f t="shared" si="5"/>
        <v>8.7221332801761531E-2</v>
      </c>
      <c r="H10" s="1">
        <f t="shared" si="6"/>
        <v>0.34599999999999997</v>
      </c>
      <c r="K10" s="2" t="s">
        <v>10</v>
      </c>
      <c r="L10">
        <f>COS(L9*3.14/180)</f>
        <v>0.96596016853839861</v>
      </c>
      <c r="M10">
        <f>COS(M9*3.14/180)</f>
        <v>0.96596016853839861</v>
      </c>
    </row>
    <row r="11" spans="1:13" x14ac:dyDescent="0.25">
      <c r="A11" s="1">
        <f t="shared" si="7"/>
        <v>24</v>
      </c>
      <c r="B11" s="1">
        <f t="shared" si="1"/>
        <v>0.41866666666666669</v>
      </c>
      <c r="C11" s="1">
        <f t="shared" si="0"/>
        <v>0.22030266666666667</v>
      </c>
      <c r="D11" s="1">
        <f t="shared" si="2"/>
        <v>6.5533413000300411E-2</v>
      </c>
      <c r="E11" s="1">
        <f t="shared" si="3"/>
        <v>0.157</v>
      </c>
      <c r="F11" s="1">
        <f t="shared" si="4"/>
        <v>0.43250266666666665</v>
      </c>
      <c r="G11" s="1">
        <f t="shared" si="5"/>
        <v>8.9550966472618107E-2</v>
      </c>
      <c r="H11" s="1">
        <f t="shared" si="6"/>
        <v>0.34599999999999997</v>
      </c>
    </row>
    <row r="12" spans="1:13" x14ac:dyDescent="0.25">
      <c r="A12" s="1">
        <f t="shared" si="7"/>
        <v>27</v>
      </c>
      <c r="B12" s="1">
        <f t="shared" si="1"/>
        <v>0.47100000000000003</v>
      </c>
      <c r="C12" s="1">
        <f t="shared" si="0"/>
        <v>0.222553</v>
      </c>
      <c r="D12" s="1">
        <f t="shared" si="2"/>
        <v>6.7863046671156974E-2</v>
      </c>
      <c r="E12" s="1">
        <f t="shared" si="3"/>
        <v>0.157</v>
      </c>
      <c r="F12" s="1">
        <f t="shared" si="4"/>
        <v>0.434753</v>
      </c>
      <c r="G12" s="1">
        <f t="shared" si="5"/>
        <v>9.1880600143474697E-2</v>
      </c>
      <c r="H12" s="1">
        <f t="shared" si="6"/>
        <v>0.34599999999999997</v>
      </c>
    </row>
    <row r="13" spans="1:13" x14ac:dyDescent="0.25">
      <c r="A13" s="1">
        <f t="shared" si="7"/>
        <v>30</v>
      </c>
      <c r="B13" s="1">
        <f t="shared" si="1"/>
        <v>0.52333333333333332</v>
      </c>
      <c r="C13" s="1">
        <f t="shared" si="0"/>
        <v>0.22480333333333333</v>
      </c>
      <c r="D13" s="1">
        <f t="shared" si="2"/>
        <v>7.0192680342013522E-2</v>
      </c>
      <c r="E13" s="1">
        <f t="shared" si="3"/>
        <v>0.157</v>
      </c>
      <c r="F13" s="1">
        <f t="shared" si="4"/>
        <v>0.4370033333333333</v>
      </c>
      <c r="G13" s="1">
        <f t="shared" si="5"/>
        <v>9.4210233814331218E-2</v>
      </c>
      <c r="H13" s="1">
        <f t="shared" si="6"/>
        <v>0.34599999999999997</v>
      </c>
    </row>
    <row r="14" spans="1:13" x14ac:dyDescent="0.25">
      <c r="A14" s="1">
        <f t="shared" si="7"/>
        <v>33</v>
      </c>
      <c r="B14" s="1">
        <f t="shared" si="1"/>
        <v>0.57566666666666666</v>
      </c>
      <c r="C14" s="1">
        <f t="shared" si="0"/>
        <v>0.22705366666666668</v>
      </c>
      <c r="D14" s="1">
        <f t="shared" si="2"/>
        <v>7.2522314012870112E-2</v>
      </c>
      <c r="E14" s="1">
        <f t="shared" si="3"/>
        <v>0.157</v>
      </c>
      <c r="F14" s="1">
        <f t="shared" si="4"/>
        <v>0.43925366666666665</v>
      </c>
      <c r="G14" s="1">
        <f t="shared" si="5"/>
        <v>9.6539867485187808E-2</v>
      </c>
      <c r="H14" s="1">
        <f t="shared" si="6"/>
        <v>0.34599999999999997</v>
      </c>
    </row>
    <row r="15" spans="1:13" x14ac:dyDescent="0.25">
      <c r="A15" s="1">
        <f t="shared" si="7"/>
        <v>36</v>
      </c>
      <c r="B15" s="1">
        <f t="shared" si="1"/>
        <v>0.628</v>
      </c>
      <c r="C15" s="1">
        <f t="shared" si="0"/>
        <v>0.22930400000000001</v>
      </c>
      <c r="D15" s="1">
        <f t="shared" si="2"/>
        <v>7.4851947683726661E-2</v>
      </c>
      <c r="E15" s="1">
        <f t="shared" si="3"/>
        <v>0.157</v>
      </c>
      <c r="F15" s="1">
        <f t="shared" si="4"/>
        <v>0.44150399999999995</v>
      </c>
      <c r="G15" s="1">
        <f t="shared" si="5"/>
        <v>9.8869501156044329E-2</v>
      </c>
      <c r="H15" s="1">
        <f t="shared" si="6"/>
        <v>0.34599999999999997</v>
      </c>
    </row>
    <row r="16" spans="1:13" x14ac:dyDescent="0.25">
      <c r="A16" s="1">
        <f t="shared" si="7"/>
        <v>39</v>
      </c>
      <c r="B16" s="1">
        <f t="shared" si="1"/>
        <v>0.68033333333333335</v>
      </c>
      <c r="C16" s="1">
        <f t="shared" si="0"/>
        <v>0.23155433333333333</v>
      </c>
      <c r="D16" s="1">
        <f t="shared" si="2"/>
        <v>7.7181581354583223E-2</v>
      </c>
      <c r="E16" s="1">
        <f t="shared" si="3"/>
        <v>0.157</v>
      </c>
      <c r="F16" s="1">
        <f t="shared" si="4"/>
        <v>0.44375433333333331</v>
      </c>
      <c r="G16" s="1">
        <f t="shared" si="5"/>
        <v>0.10119913482690092</v>
      </c>
      <c r="H16" s="1">
        <f t="shared" si="6"/>
        <v>0.34599999999999997</v>
      </c>
    </row>
    <row r="17" spans="1:8" x14ac:dyDescent="0.25">
      <c r="A17" s="1">
        <f t="shared" si="7"/>
        <v>42</v>
      </c>
      <c r="B17" s="1">
        <f t="shared" si="1"/>
        <v>0.73266666666666669</v>
      </c>
      <c r="C17" s="1">
        <f t="shared" si="0"/>
        <v>0.23380466666666666</v>
      </c>
      <c r="D17" s="1">
        <f t="shared" si="2"/>
        <v>7.9511215025439771E-2</v>
      </c>
      <c r="E17" s="1">
        <f t="shared" si="3"/>
        <v>0.157</v>
      </c>
      <c r="F17" s="1">
        <f t="shared" si="4"/>
        <v>0.44600466666666666</v>
      </c>
      <c r="G17" s="1">
        <f t="shared" si="5"/>
        <v>0.1035287684977575</v>
      </c>
      <c r="H17" s="1">
        <f t="shared" si="6"/>
        <v>0.34599999999999997</v>
      </c>
    </row>
    <row r="18" spans="1:8" x14ac:dyDescent="0.25">
      <c r="A18" s="1">
        <f t="shared" si="7"/>
        <v>45</v>
      </c>
      <c r="B18" s="1">
        <f t="shared" si="1"/>
        <v>0.78500000000000003</v>
      </c>
      <c r="C18" s="1">
        <f t="shared" si="0"/>
        <v>0.23605500000000001</v>
      </c>
      <c r="D18" s="1">
        <f t="shared" si="2"/>
        <v>8.1840848696296362E-2</v>
      </c>
      <c r="E18" s="1">
        <f t="shared" si="3"/>
        <v>0.157</v>
      </c>
      <c r="F18" s="1">
        <f t="shared" si="4"/>
        <v>0.44825499999999996</v>
      </c>
      <c r="G18" s="1">
        <f t="shared" si="5"/>
        <v>0.10585840216861403</v>
      </c>
      <c r="H18" s="1">
        <f t="shared" si="6"/>
        <v>0.34599999999999997</v>
      </c>
    </row>
    <row r="19" spans="1:8" x14ac:dyDescent="0.25">
      <c r="A19" s="1">
        <f t="shared" si="7"/>
        <v>48</v>
      </c>
      <c r="B19" s="1">
        <f t="shared" si="1"/>
        <v>0.83733333333333337</v>
      </c>
      <c r="C19" s="1">
        <f t="shared" si="0"/>
        <v>0.23830533333333334</v>
      </c>
      <c r="D19" s="1">
        <f t="shared" si="2"/>
        <v>8.4170482367152924E-2</v>
      </c>
      <c r="E19" s="1">
        <f t="shared" si="3"/>
        <v>0.157</v>
      </c>
      <c r="F19" s="1">
        <f t="shared" si="4"/>
        <v>0.45050533333333331</v>
      </c>
      <c r="G19" s="1">
        <f t="shared" si="5"/>
        <v>0.10818803583947061</v>
      </c>
      <c r="H19" s="1">
        <f t="shared" si="6"/>
        <v>0.34599999999999997</v>
      </c>
    </row>
    <row r="20" spans="1:8" x14ac:dyDescent="0.25">
      <c r="A20" s="1">
        <f t="shared" si="7"/>
        <v>51</v>
      </c>
      <c r="B20" s="1">
        <f t="shared" si="1"/>
        <v>0.88966666666666672</v>
      </c>
      <c r="C20" s="1">
        <f t="shared" si="0"/>
        <v>0.24055566666666667</v>
      </c>
      <c r="D20" s="1">
        <f t="shared" si="2"/>
        <v>8.6500116038009472E-2</v>
      </c>
      <c r="E20" s="1">
        <f t="shared" si="3"/>
        <v>0.157</v>
      </c>
      <c r="F20" s="1">
        <f t="shared" si="4"/>
        <v>0.45275566666666667</v>
      </c>
      <c r="G20" s="1">
        <f t="shared" si="5"/>
        <v>0.1105176695103272</v>
      </c>
      <c r="H20" s="1">
        <f t="shared" si="6"/>
        <v>0.34599999999999997</v>
      </c>
    </row>
    <row r="21" spans="1:8" x14ac:dyDescent="0.25">
      <c r="A21" s="1">
        <f t="shared" si="7"/>
        <v>54</v>
      </c>
      <c r="B21" s="1">
        <f t="shared" si="1"/>
        <v>0.94200000000000006</v>
      </c>
      <c r="C21" s="1">
        <f t="shared" si="0"/>
        <v>0.24280600000000002</v>
      </c>
      <c r="D21" s="1">
        <f t="shared" si="2"/>
        <v>8.8829749708866063E-2</v>
      </c>
      <c r="E21" s="1">
        <f t="shared" si="3"/>
        <v>0.157</v>
      </c>
      <c r="F21" s="1">
        <f t="shared" si="4"/>
        <v>0.45500599999999997</v>
      </c>
      <c r="G21" s="1">
        <f t="shared" si="5"/>
        <v>0.11284730318118372</v>
      </c>
      <c r="H21" s="1">
        <f t="shared" si="6"/>
        <v>0.34599999999999997</v>
      </c>
    </row>
    <row r="22" spans="1:8" x14ac:dyDescent="0.25">
      <c r="A22" s="1">
        <f t="shared" si="7"/>
        <v>57</v>
      </c>
      <c r="B22" s="1">
        <f t="shared" si="1"/>
        <v>0.9943333333333334</v>
      </c>
      <c r="C22" s="1">
        <f t="shared" si="0"/>
        <v>0.24505633333333335</v>
      </c>
      <c r="D22" s="1">
        <f t="shared" si="2"/>
        <v>9.1159383379722611E-2</v>
      </c>
      <c r="E22" s="1">
        <f t="shared" si="3"/>
        <v>0.157</v>
      </c>
      <c r="F22" s="1">
        <f t="shared" si="4"/>
        <v>0.45725633333333332</v>
      </c>
      <c r="G22" s="1">
        <f t="shared" si="5"/>
        <v>0.11517693685204031</v>
      </c>
      <c r="H22" s="1">
        <f t="shared" si="6"/>
        <v>0.34599999999999997</v>
      </c>
    </row>
    <row r="23" spans="1:8" x14ac:dyDescent="0.25">
      <c r="A23" s="1">
        <f t="shared" si="7"/>
        <v>60</v>
      </c>
      <c r="B23" s="1">
        <f t="shared" si="1"/>
        <v>1.0466666666666666</v>
      </c>
      <c r="C23" s="1">
        <f t="shared" si="0"/>
        <v>0.24730666666666667</v>
      </c>
      <c r="D23" s="1">
        <f t="shared" si="2"/>
        <v>9.3489017050579173E-2</v>
      </c>
      <c r="E23" s="1">
        <f t="shared" si="3"/>
        <v>0.157</v>
      </c>
      <c r="F23" s="1">
        <f t="shared" si="4"/>
        <v>0.45950666666666662</v>
      </c>
      <c r="G23" s="1">
        <f t="shared" si="5"/>
        <v>0.11750657052289683</v>
      </c>
      <c r="H23" s="1">
        <f t="shared" si="6"/>
        <v>0.34599999999999997</v>
      </c>
    </row>
    <row r="24" spans="1:8" x14ac:dyDescent="0.25">
      <c r="A24" s="1">
        <f t="shared" si="7"/>
        <v>63</v>
      </c>
      <c r="B24" s="1">
        <f t="shared" si="1"/>
        <v>1.0990000000000002</v>
      </c>
      <c r="C24" s="1">
        <f t="shared" si="0"/>
        <v>0.24955700000000003</v>
      </c>
      <c r="D24" s="1">
        <f t="shared" si="2"/>
        <v>9.581865072143575E-2</v>
      </c>
      <c r="E24" s="1">
        <f t="shared" si="3"/>
        <v>0.157</v>
      </c>
      <c r="F24" s="1">
        <f t="shared" si="4"/>
        <v>0.46175699999999997</v>
      </c>
      <c r="G24" s="1">
        <f t="shared" si="5"/>
        <v>0.11983620419375342</v>
      </c>
      <c r="H24" s="1">
        <f t="shared" si="6"/>
        <v>0.34599999999999997</v>
      </c>
    </row>
    <row r="25" spans="1:8" x14ac:dyDescent="0.25">
      <c r="A25" s="1">
        <f t="shared" si="7"/>
        <v>66</v>
      </c>
      <c r="B25" s="1">
        <f t="shared" si="1"/>
        <v>1.1513333333333333</v>
      </c>
      <c r="C25" s="1">
        <f t="shared" si="0"/>
        <v>0.25180733333333333</v>
      </c>
      <c r="D25" s="1">
        <f t="shared" si="2"/>
        <v>9.8148284392292284E-2</v>
      </c>
      <c r="E25" s="1">
        <f t="shared" si="3"/>
        <v>0.157</v>
      </c>
      <c r="F25" s="1">
        <f t="shared" si="4"/>
        <v>0.46400733333333333</v>
      </c>
      <c r="G25" s="1">
        <f t="shared" si="5"/>
        <v>0.12216583786460999</v>
      </c>
      <c r="H25" s="1">
        <f t="shared" si="6"/>
        <v>0.34599999999999997</v>
      </c>
    </row>
    <row r="26" spans="1:8" x14ac:dyDescent="0.25">
      <c r="A26" s="1">
        <f t="shared" si="7"/>
        <v>69</v>
      </c>
      <c r="B26" s="1">
        <f t="shared" si="1"/>
        <v>1.2036666666666667</v>
      </c>
      <c r="C26" s="1">
        <f t="shared" si="0"/>
        <v>0.25405766666666668</v>
      </c>
      <c r="D26" s="1">
        <f t="shared" si="2"/>
        <v>0.10047791806314886</v>
      </c>
      <c r="E26" s="1">
        <f t="shared" si="3"/>
        <v>0.157</v>
      </c>
      <c r="F26" s="1">
        <f t="shared" si="4"/>
        <v>0.46625766666666663</v>
      </c>
      <c r="G26" s="1">
        <f t="shared" si="5"/>
        <v>0.12449547153546653</v>
      </c>
      <c r="H26" s="1">
        <f t="shared" si="6"/>
        <v>0.34599999999999997</v>
      </c>
    </row>
    <row r="27" spans="1:8" x14ac:dyDescent="0.25">
      <c r="A27" s="1">
        <f t="shared" si="7"/>
        <v>72</v>
      </c>
      <c r="B27" s="1">
        <f t="shared" si="1"/>
        <v>1.256</v>
      </c>
      <c r="C27" s="1">
        <f t="shared" si="0"/>
        <v>0.25630799999999998</v>
      </c>
      <c r="D27" s="1">
        <f t="shared" si="2"/>
        <v>0.1028075517340054</v>
      </c>
      <c r="E27" s="1">
        <f t="shared" si="3"/>
        <v>0.157</v>
      </c>
      <c r="F27" s="1">
        <f t="shared" si="4"/>
        <v>0.46850799999999998</v>
      </c>
      <c r="G27" s="1">
        <f t="shared" si="5"/>
        <v>0.12682510520632312</v>
      </c>
      <c r="H27" s="1">
        <f t="shared" si="6"/>
        <v>0.34599999999999997</v>
      </c>
    </row>
    <row r="28" spans="1:8" x14ac:dyDescent="0.25">
      <c r="A28" s="1">
        <f t="shared" si="7"/>
        <v>75</v>
      </c>
      <c r="B28" s="1">
        <f t="shared" si="1"/>
        <v>1.3083333333333333</v>
      </c>
      <c r="C28" s="1">
        <f t="shared" si="0"/>
        <v>0.25855833333333333</v>
      </c>
      <c r="D28" s="1">
        <f t="shared" si="2"/>
        <v>0.10513718540486197</v>
      </c>
      <c r="E28" s="1">
        <f t="shared" si="3"/>
        <v>0.157</v>
      </c>
      <c r="F28" s="1">
        <f t="shared" si="4"/>
        <v>0.47075833333333328</v>
      </c>
      <c r="G28" s="1">
        <f t="shared" si="5"/>
        <v>0.12915473887717963</v>
      </c>
      <c r="H28" s="1">
        <f t="shared" si="6"/>
        <v>0.34599999999999997</v>
      </c>
    </row>
    <row r="29" spans="1:8" x14ac:dyDescent="0.25">
      <c r="A29" s="1">
        <f t="shared" si="7"/>
        <v>78</v>
      </c>
      <c r="B29" s="1">
        <f t="shared" si="1"/>
        <v>1.3606666666666667</v>
      </c>
      <c r="C29" s="1">
        <f t="shared" si="0"/>
        <v>0.26080866666666669</v>
      </c>
      <c r="D29" s="1">
        <f t="shared" si="2"/>
        <v>0.10746681907571856</v>
      </c>
      <c r="E29" s="1">
        <f t="shared" si="3"/>
        <v>0.157</v>
      </c>
      <c r="F29" s="1">
        <f t="shared" si="4"/>
        <v>0.47300866666666663</v>
      </c>
      <c r="G29" s="1">
        <f t="shared" si="5"/>
        <v>0.13148437254803622</v>
      </c>
      <c r="H29" s="1">
        <f t="shared" si="6"/>
        <v>0.34599999999999997</v>
      </c>
    </row>
    <row r="30" spans="1:8" x14ac:dyDescent="0.25">
      <c r="A30" s="1">
        <f t="shared" si="7"/>
        <v>81</v>
      </c>
      <c r="B30" s="1">
        <f t="shared" si="1"/>
        <v>1.413</v>
      </c>
      <c r="C30" s="1">
        <f t="shared" si="0"/>
        <v>0.26305899999999999</v>
      </c>
      <c r="D30" s="1">
        <f t="shared" si="2"/>
        <v>0.10979645274657508</v>
      </c>
      <c r="E30" s="1">
        <f t="shared" si="3"/>
        <v>0.157</v>
      </c>
      <c r="F30" s="1">
        <f t="shared" si="4"/>
        <v>0.47525899999999999</v>
      </c>
      <c r="G30" s="1">
        <f t="shared" si="5"/>
        <v>0.13381400621889281</v>
      </c>
      <c r="H30" s="1">
        <f t="shared" si="6"/>
        <v>0.34599999999999997</v>
      </c>
    </row>
    <row r="31" spans="1:8" x14ac:dyDescent="0.25">
      <c r="A31" s="1">
        <f t="shared" si="7"/>
        <v>84</v>
      </c>
      <c r="B31" s="1">
        <f t="shared" si="1"/>
        <v>1.4653333333333334</v>
      </c>
      <c r="C31" s="1">
        <f t="shared" si="0"/>
        <v>0.26530933333333334</v>
      </c>
      <c r="D31" s="1">
        <f t="shared" si="2"/>
        <v>0.11212608641743167</v>
      </c>
      <c r="E31" s="1">
        <f t="shared" si="3"/>
        <v>0.157</v>
      </c>
      <c r="F31" s="1">
        <f t="shared" si="4"/>
        <v>0.47750933333333334</v>
      </c>
      <c r="G31" s="1">
        <f t="shared" si="5"/>
        <v>0.1361436398897494</v>
      </c>
      <c r="H31" s="1">
        <f t="shared" si="6"/>
        <v>0.34599999999999997</v>
      </c>
    </row>
    <row r="32" spans="1:8" x14ac:dyDescent="0.25">
      <c r="A32" s="1">
        <f t="shared" si="7"/>
        <v>87</v>
      </c>
      <c r="B32" s="1">
        <f t="shared" si="1"/>
        <v>1.5176666666666667</v>
      </c>
      <c r="C32" s="1">
        <f t="shared" si="0"/>
        <v>0.26755966666666664</v>
      </c>
      <c r="D32" s="1">
        <f t="shared" si="2"/>
        <v>0.11445572008828819</v>
      </c>
      <c r="E32" s="1">
        <f t="shared" si="3"/>
        <v>0.157</v>
      </c>
      <c r="F32" s="1">
        <f t="shared" si="4"/>
        <v>0.47975966666666664</v>
      </c>
      <c r="G32" s="1">
        <f t="shared" si="5"/>
        <v>0.1384732735606059</v>
      </c>
      <c r="H32" s="1">
        <f t="shared" si="6"/>
        <v>0.34599999999999997</v>
      </c>
    </row>
    <row r="33" spans="1:8" x14ac:dyDescent="0.25">
      <c r="A33" s="1">
        <f t="shared" si="7"/>
        <v>90</v>
      </c>
      <c r="B33" s="1">
        <f t="shared" si="1"/>
        <v>1.57</v>
      </c>
      <c r="C33" s="1">
        <f t="shared" si="0"/>
        <v>0.26980999999999999</v>
      </c>
      <c r="D33" s="1">
        <f t="shared" si="2"/>
        <v>0.11678535375914478</v>
      </c>
      <c r="E33" s="1">
        <f t="shared" si="3"/>
        <v>0.157</v>
      </c>
      <c r="F33" s="1">
        <f t="shared" si="4"/>
        <v>0.48200999999999999</v>
      </c>
      <c r="G33" s="1">
        <f t="shared" si="5"/>
        <v>0.14080290723146249</v>
      </c>
      <c r="H33" s="1">
        <f t="shared" si="6"/>
        <v>0.34599999999999997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Mössner, Martin</dc:creator>
  <cp:lastModifiedBy>Mössner, Martin</cp:lastModifiedBy>
  <dcterms:created xsi:type="dcterms:W3CDTF">2020-02-28T10:43:52Z</dcterms:created>
  <dcterms:modified xsi:type="dcterms:W3CDTF">2021-03-10T16:18:45Z</dcterms:modified>
</cp:coreProperties>
</file>